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5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37" i="1" l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F37" i="1" l="1"/>
  <c r="D40" i="1" l="1"/>
  <c r="D39" i="1"/>
  <c r="D38" i="1"/>
  <c r="D41" i="1" s="1"/>
  <c r="D43" i="1" l="1"/>
  <c r="D42" i="1"/>
  <c r="D44" i="1" s="1"/>
</calcChain>
</file>

<file path=xl/sharedStrings.xml><?xml version="1.0" encoding="utf-8"?>
<sst xmlns="http://schemas.openxmlformats.org/spreadsheetml/2006/main" count="89" uniqueCount="62">
  <si>
    <t>单项</t>
  </si>
  <si>
    <t>单价</t>
  </si>
  <si>
    <t>工程量</t>
  </si>
  <si>
    <t>价格</t>
  </si>
  <si>
    <t>单位</t>
  </si>
  <si>
    <t>砖砌体拆除</t>
  </si>
  <si>
    <t>78.80</t>
  </si>
  <si>
    <t>m³</t>
  </si>
  <si>
    <t>门窗拆除（含防护栏）</t>
  </si>
  <si>
    <t>22.67</t>
  </si>
  <si>
    <t>㎡</t>
  </si>
  <si>
    <t>铲除涂料面</t>
  </si>
  <si>
    <t>地面拆除</t>
  </si>
  <si>
    <t>41.83</t>
  </si>
  <si>
    <t>卫生洁具拆除</t>
  </si>
  <si>
    <t>次</t>
  </si>
  <si>
    <t>原吊顶拆除</t>
  </si>
  <si>
    <t>栏杆拆除</t>
  </si>
  <si>
    <t>m</t>
  </si>
  <si>
    <t>余方弃置</t>
  </si>
  <si>
    <t>车</t>
  </si>
  <si>
    <t>墙面乳胶漆</t>
  </si>
  <si>
    <t>防盗门安装</t>
  </si>
  <si>
    <t>樘</t>
  </si>
  <si>
    <t>塑钢门安装</t>
  </si>
  <si>
    <t>卷帘门安装</t>
  </si>
  <si>
    <t>扇</t>
  </si>
  <si>
    <t>塑钢窗安装（含不锈钢防护栏）</t>
  </si>
  <si>
    <t>塑钢窗安装（不含锈钢防护栏）</t>
  </si>
  <si>
    <t>楼梯栏杆安装</t>
  </si>
  <si>
    <t>三防板吊顶安装</t>
  </si>
  <si>
    <t>地面修复</t>
  </si>
  <si>
    <t>强化木地板安装</t>
  </si>
  <si>
    <t>水泥讲台</t>
  </si>
  <si>
    <t>742.04</t>
  </si>
  <si>
    <t>定制木柜</t>
  </si>
  <si>
    <t>组</t>
  </si>
  <si>
    <t>窗帘安装</t>
  </si>
  <si>
    <t>钢化玻璃镜面</t>
  </si>
  <si>
    <t>舞蹈室不锈钢栏杆</t>
  </si>
  <si>
    <t>KT装饰板</t>
  </si>
  <si>
    <t>屋面防水</t>
  </si>
  <si>
    <t>倍特板隔断</t>
  </si>
  <si>
    <t>厕所防水（含找平、保护层）</t>
  </si>
  <si>
    <t>厕所墙裙砖</t>
  </si>
  <si>
    <t>厕所防滑地砖</t>
  </si>
  <si>
    <t>彩钢夹芯板（含龙骨）</t>
  </si>
  <si>
    <t>地面硬化</t>
  </si>
  <si>
    <t>通道不锈钢栏杆</t>
  </si>
  <si>
    <t>不锈钢门</t>
  </si>
  <si>
    <t>搬运杂物</t>
  </si>
  <si>
    <t>黑板拆除</t>
  </si>
  <si>
    <t>间</t>
  </si>
  <si>
    <t>分部分项总价</t>
  </si>
  <si>
    <t>吊扇、吊灯拆除</t>
  </si>
  <si>
    <t>暂列金额</t>
  </si>
  <si>
    <t>安全文明施工费用</t>
  </si>
  <si>
    <t>规费</t>
  </si>
  <si>
    <t>税前不含税工程造价</t>
  </si>
  <si>
    <t>销项增值税额</t>
  </si>
  <si>
    <t>附加税</t>
  </si>
  <si>
    <t>总价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</si>
</sst>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宋体"/>
      <charset val="134"/>
      <scheme val="minor"/>
    </font>
    <font>
      <sz val="10"/>
      <color indexed="0"/>
      <name val="宋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workbookViewId="0">
      <selection activeCell="K14" sqref="K14"/>
    </sheetView>
  </sheetViews>
  <sheetFormatPr defaultColWidth="9" defaultRowHeight="13.5" x14ac:dyDescent="0.15"/>
  <cols>
    <col min="1" max="1" width="29.625" customWidth="1"/>
    <col min="2" max="2" width="6.375" customWidth="1"/>
    <col min="3" max="3" width="7.375" customWidth="1"/>
    <col min="4" max="4" width="12.625" customWidth="1"/>
    <col min="5" max="5" width="5.125" customWidth="1"/>
    <col min="6" max="6" width="12.875" customWidth="1"/>
  </cols>
  <sheetData>
    <row r="1" spans="1:6" x14ac:dyDescent="0.1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/>
    </row>
    <row r="2" spans="1:6" x14ac:dyDescent="0.15">
      <c r="A2" s="1" t="s">
        <v>5</v>
      </c>
      <c r="B2" s="4" t="s">
        <v>6</v>
      </c>
      <c r="C2" s="1">
        <v>153</v>
      </c>
      <c r="D2" s="1">
        <f t="shared" ref="D2:D37" si="0">B2*C2</f>
        <v>12056.4</v>
      </c>
      <c r="E2" s="2" t="s">
        <v>7</v>
      </c>
      <c r="F2" s="3"/>
    </row>
    <row r="3" spans="1:6" x14ac:dyDescent="0.15">
      <c r="A3" s="1" t="s">
        <v>8</v>
      </c>
      <c r="B3" s="4" t="s">
        <v>9</v>
      </c>
      <c r="C3" s="1">
        <v>644</v>
      </c>
      <c r="D3" s="1">
        <f t="shared" si="0"/>
        <v>14599.480000000001</v>
      </c>
      <c r="E3" s="2" t="s">
        <v>10</v>
      </c>
      <c r="F3" s="3"/>
    </row>
    <row r="4" spans="1:6" x14ac:dyDescent="0.15">
      <c r="A4" s="5" t="s">
        <v>11</v>
      </c>
      <c r="B4" s="4">
        <v>5</v>
      </c>
      <c r="C4" s="1">
        <v>5903</v>
      </c>
      <c r="D4" s="1">
        <f t="shared" si="0"/>
        <v>29515</v>
      </c>
      <c r="E4" s="2" t="s">
        <v>10</v>
      </c>
      <c r="F4" s="3"/>
    </row>
    <row r="5" spans="1:6" x14ac:dyDescent="0.15">
      <c r="A5" s="5" t="s">
        <v>12</v>
      </c>
      <c r="B5" s="4" t="s">
        <v>13</v>
      </c>
      <c r="C5" s="1">
        <v>341</v>
      </c>
      <c r="D5" s="1">
        <f t="shared" si="0"/>
        <v>14264.029999999999</v>
      </c>
      <c r="E5" s="2" t="s">
        <v>10</v>
      </c>
      <c r="F5" s="3"/>
    </row>
    <row r="6" spans="1:6" x14ac:dyDescent="0.15">
      <c r="A6" s="5" t="s">
        <v>14</v>
      </c>
      <c r="B6" s="1">
        <v>1000</v>
      </c>
      <c r="C6" s="1">
        <v>1</v>
      </c>
      <c r="D6" s="1">
        <f t="shared" si="0"/>
        <v>1000</v>
      </c>
      <c r="E6" s="2" t="s">
        <v>15</v>
      </c>
      <c r="F6" s="3"/>
    </row>
    <row r="7" spans="1:6" x14ac:dyDescent="0.15">
      <c r="A7" s="5" t="s">
        <v>16</v>
      </c>
      <c r="B7" s="1">
        <v>7.91</v>
      </c>
      <c r="C7" s="1">
        <v>630</v>
      </c>
      <c r="D7" s="1">
        <f t="shared" si="0"/>
        <v>4983.3</v>
      </c>
      <c r="E7" s="2" t="s">
        <v>10</v>
      </c>
      <c r="F7" s="3"/>
    </row>
    <row r="8" spans="1:6" x14ac:dyDescent="0.15">
      <c r="A8" s="1" t="s">
        <v>17</v>
      </c>
      <c r="B8" s="1">
        <v>20</v>
      </c>
      <c r="C8" s="1">
        <v>89.6</v>
      </c>
      <c r="D8" s="1">
        <f t="shared" si="0"/>
        <v>1792</v>
      </c>
      <c r="E8" s="2" t="s">
        <v>18</v>
      </c>
      <c r="F8" s="3"/>
    </row>
    <row r="9" spans="1:6" x14ac:dyDescent="0.15">
      <c r="A9" s="5" t="s">
        <v>19</v>
      </c>
      <c r="B9" s="1">
        <v>700</v>
      </c>
      <c r="C9" s="1">
        <v>15</v>
      </c>
      <c r="D9" s="1">
        <f t="shared" si="0"/>
        <v>10500</v>
      </c>
      <c r="E9" s="2" t="s">
        <v>20</v>
      </c>
      <c r="F9" s="3"/>
    </row>
    <row r="10" spans="1:6" x14ac:dyDescent="0.15">
      <c r="A10" s="1" t="s">
        <v>21</v>
      </c>
      <c r="B10" s="1">
        <v>19.149999999999999</v>
      </c>
      <c r="C10" s="1">
        <v>5903</v>
      </c>
      <c r="D10" s="1">
        <f t="shared" si="0"/>
        <v>113042.45</v>
      </c>
      <c r="E10" s="2" t="s">
        <v>10</v>
      </c>
      <c r="F10" s="3"/>
    </row>
    <row r="11" spans="1:6" x14ac:dyDescent="0.15">
      <c r="A11" s="1" t="s">
        <v>22</v>
      </c>
      <c r="B11" s="1">
        <v>900</v>
      </c>
      <c r="C11" s="1">
        <v>34</v>
      </c>
      <c r="D11" s="1">
        <f t="shared" si="0"/>
        <v>30600</v>
      </c>
      <c r="E11" s="2" t="s">
        <v>23</v>
      </c>
      <c r="F11" s="3"/>
    </row>
    <row r="12" spans="1:6" x14ac:dyDescent="0.15">
      <c r="A12" s="1" t="s">
        <v>24</v>
      </c>
      <c r="B12" s="1">
        <v>500</v>
      </c>
      <c r="C12" s="1">
        <v>6</v>
      </c>
      <c r="D12" s="1">
        <f t="shared" si="0"/>
        <v>3000</v>
      </c>
      <c r="E12" s="2" t="s">
        <v>23</v>
      </c>
      <c r="F12" s="3"/>
    </row>
    <row r="13" spans="1:6" x14ac:dyDescent="0.15">
      <c r="A13" s="1" t="s">
        <v>25</v>
      </c>
      <c r="B13" s="1">
        <v>2000</v>
      </c>
      <c r="C13" s="1">
        <v>3</v>
      </c>
      <c r="D13" s="1">
        <f t="shared" si="0"/>
        <v>6000</v>
      </c>
      <c r="E13" s="2" t="s">
        <v>26</v>
      </c>
      <c r="F13" s="3"/>
    </row>
    <row r="14" spans="1:6" x14ac:dyDescent="0.15">
      <c r="A14" s="1" t="s">
        <v>27</v>
      </c>
      <c r="B14" s="1">
        <v>330</v>
      </c>
      <c r="C14" s="1">
        <v>368.9</v>
      </c>
      <c r="D14" s="1">
        <f t="shared" si="0"/>
        <v>121736.99999999999</v>
      </c>
      <c r="E14" s="2" t="s">
        <v>10</v>
      </c>
      <c r="F14" s="3"/>
    </row>
    <row r="15" spans="1:6" x14ac:dyDescent="0.15">
      <c r="A15" s="1" t="s">
        <v>28</v>
      </c>
      <c r="B15" s="1">
        <v>210</v>
      </c>
      <c r="C15" s="1">
        <v>105.94</v>
      </c>
      <c r="D15" s="1">
        <f t="shared" si="0"/>
        <v>22247.399999999998</v>
      </c>
      <c r="E15" s="2" t="s">
        <v>10</v>
      </c>
      <c r="F15" s="3"/>
    </row>
    <row r="16" spans="1:6" x14ac:dyDescent="0.15">
      <c r="A16" s="1" t="s">
        <v>29</v>
      </c>
      <c r="B16" s="1">
        <v>200</v>
      </c>
      <c r="C16" s="1">
        <v>107.52</v>
      </c>
      <c r="D16" s="1">
        <f t="shared" si="0"/>
        <v>21504</v>
      </c>
      <c r="E16" s="2" t="s">
        <v>10</v>
      </c>
      <c r="F16" s="3"/>
    </row>
    <row r="17" spans="1:6" x14ac:dyDescent="0.15">
      <c r="A17" s="1" t="s">
        <v>30</v>
      </c>
      <c r="B17" s="4">
        <v>80</v>
      </c>
      <c r="C17" s="1">
        <v>630</v>
      </c>
      <c r="D17" s="1">
        <f t="shared" si="0"/>
        <v>50400</v>
      </c>
      <c r="E17" s="2" t="s">
        <v>10</v>
      </c>
      <c r="F17" s="3"/>
    </row>
    <row r="18" spans="1:6" x14ac:dyDescent="0.15">
      <c r="A18" s="1" t="s">
        <v>31</v>
      </c>
      <c r="B18" s="1">
        <v>20</v>
      </c>
      <c r="C18" s="1">
        <v>13</v>
      </c>
      <c r="D18" s="1">
        <f t="shared" si="0"/>
        <v>260</v>
      </c>
      <c r="E18" s="2" t="s">
        <v>10</v>
      </c>
      <c r="F18" s="3"/>
    </row>
    <row r="19" spans="1:6" x14ac:dyDescent="0.15">
      <c r="A19" s="1" t="s">
        <v>32</v>
      </c>
      <c r="B19" s="1">
        <v>100</v>
      </c>
      <c r="C19" s="1">
        <v>118</v>
      </c>
      <c r="D19" s="1">
        <f t="shared" si="0"/>
        <v>11800</v>
      </c>
      <c r="E19" s="2" t="s">
        <v>10</v>
      </c>
      <c r="F19" s="3"/>
    </row>
    <row r="20" spans="1:6" x14ac:dyDescent="0.15">
      <c r="A20" s="1" t="s">
        <v>33</v>
      </c>
      <c r="B20" s="4" t="s">
        <v>34</v>
      </c>
      <c r="C20" s="1">
        <v>5.76</v>
      </c>
      <c r="D20" s="1">
        <f t="shared" si="0"/>
        <v>4274.1503999999995</v>
      </c>
      <c r="E20" s="2" t="s">
        <v>7</v>
      </c>
      <c r="F20" s="3"/>
    </row>
    <row r="21" spans="1:6" x14ac:dyDescent="0.15">
      <c r="A21" s="1" t="s">
        <v>35</v>
      </c>
      <c r="B21" s="1">
        <v>400</v>
      </c>
      <c r="C21" s="1">
        <v>12</v>
      </c>
      <c r="D21" s="1">
        <f t="shared" si="0"/>
        <v>4800</v>
      </c>
      <c r="E21" s="2" t="s">
        <v>36</v>
      </c>
      <c r="F21" s="3"/>
    </row>
    <row r="22" spans="1:6" x14ac:dyDescent="0.15">
      <c r="A22" s="1" t="s">
        <v>37</v>
      </c>
      <c r="B22" s="1">
        <v>45</v>
      </c>
      <c r="C22" s="1">
        <v>586</v>
      </c>
      <c r="D22" s="1">
        <f t="shared" si="0"/>
        <v>26370</v>
      </c>
      <c r="E22" s="2" t="s">
        <v>10</v>
      </c>
      <c r="F22" s="3"/>
    </row>
    <row r="23" spans="1:6" x14ac:dyDescent="0.15">
      <c r="A23" s="1" t="s">
        <v>38</v>
      </c>
      <c r="B23" s="1">
        <v>250</v>
      </c>
      <c r="C23" s="1">
        <v>66</v>
      </c>
      <c r="D23" s="1">
        <f t="shared" si="0"/>
        <v>16500</v>
      </c>
      <c r="E23" s="2" t="s">
        <v>10</v>
      </c>
      <c r="F23" s="3"/>
    </row>
    <row r="24" spans="1:6" x14ac:dyDescent="0.15">
      <c r="A24" s="1" t="s">
        <v>39</v>
      </c>
      <c r="B24" s="1">
        <v>173</v>
      </c>
      <c r="C24" s="1">
        <v>39.700000000000003</v>
      </c>
      <c r="D24" s="1">
        <f t="shared" si="0"/>
        <v>6868.1</v>
      </c>
      <c r="E24" s="2" t="s">
        <v>10</v>
      </c>
      <c r="F24" s="3"/>
    </row>
    <row r="25" spans="1:6" x14ac:dyDescent="0.15">
      <c r="A25" s="1" t="s">
        <v>40</v>
      </c>
      <c r="B25" s="1">
        <v>8</v>
      </c>
      <c r="C25" s="1">
        <v>58.9</v>
      </c>
      <c r="D25" s="1">
        <f t="shared" si="0"/>
        <v>471.2</v>
      </c>
      <c r="E25" s="2" t="s">
        <v>10</v>
      </c>
      <c r="F25" s="3"/>
    </row>
    <row r="26" spans="1:6" x14ac:dyDescent="0.15">
      <c r="A26" s="1" t="s">
        <v>41</v>
      </c>
      <c r="B26" s="1">
        <v>172</v>
      </c>
      <c r="C26" s="1">
        <v>140</v>
      </c>
      <c r="D26" s="1">
        <f t="shared" si="0"/>
        <v>24080</v>
      </c>
      <c r="E26" s="2" t="s">
        <v>10</v>
      </c>
      <c r="F26" s="3"/>
    </row>
    <row r="27" spans="1:6" x14ac:dyDescent="0.15">
      <c r="A27" s="1" t="s">
        <v>42</v>
      </c>
      <c r="B27" s="1">
        <v>151</v>
      </c>
      <c r="C27" s="1">
        <v>201.6</v>
      </c>
      <c r="D27" s="1">
        <f t="shared" si="0"/>
        <v>30441.599999999999</v>
      </c>
      <c r="E27" s="2" t="s">
        <v>10</v>
      </c>
      <c r="F27" s="3"/>
    </row>
    <row r="28" spans="1:6" x14ac:dyDescent="0.15">
      <c r="A28" s="1" t="s">
        <v>43</v>
      </c>
      <c r="B28" s="1">
        <v>180</v>
      </c>
      <c r="C28" s="1">
        <v>485.5</v>
      </c>
      <c r="D28" s="1">
        <f t="shared" si="0"/>
        <v>87390</v>
      </c>
      <c r="E28" s="2" t="s">
        <v>10</v>
      </c>
      <c r="F28" s="3"/>
    </row>
    <row r="29" spans="1:6" x14ac:dyDescent="0.15">
      <c r="A29" s="1" t="s">
        <v>44</v>
      </c>
      <c r="B29" s="1">
        <v>101</v>
      </c>
      <c r="C29" s="1">
        <v>295.5</v>
      </c>
      <c r="D29" s="1">
        <f t="shared" si="0"/>
        <v>29845.5</v>
      </c>
      <c r="E29" s="2" t="s">
        <v>10</v>
      </c>
      <c r="F29" s="3"/>
    </row>
    <row r="30" spans="1:6" x14ac:dyDescent="0.15">
      <c r="A30" s="1" t="s">
        <v>45</v>
      </c>
      <c r="B30" s="1">
        <v>30</v>
      </c>
      <c r="C30" s="1">
        <v>190</v>
      </c>
      <c r="D30" s="1">
        <f t="shared" si="0"/>
        <v>5700</v>
      </c>
      <c r="E30" s="2" t="s">
        <v>10</v>
      </c>
      <c r="F30" s="3"/>
    </row>
    <row r="31" spans="1:6" x14ac:dyDescent="0.15">
      <c r="A31" s="1" t="s">
        <v>46</v>
      </c>
      <c r="B31" s="1">
        <v>140</v>
      </c>
      <c r="C31" s="1">
        <v>303.39999999999998</v>
      </c>
      <c r="D31" s="1">
        <f t="shared" si="0"/>
        <v>42476</v>
      </c>
      <c r="E31" s="2" t="s">
        <v>10</v>
      </c>
      <c r="F31" s="3"/>
    </row>
    <row r="32" spans="1:6" x14ac:dyDescent="0.15">
      <c r="A32" s="1" t="s">
        <v>47</v>
      </c>
      <c r="B32" s="1">
        <v>540</v>
      </c>
      <c r="C32" s="1">
        <v>15.2</v>
      </c>
      <c r="D32" s="1">
        <f t="shared" si="0"/>
        <v>8208</v>
      </c>
      <c r="E32" s="2" t="s">
        <v>7</v>
      </c>
      <c r="F32" s="3"/>
    </row>
    <row r="33" spans="1:6" x14ac:dyDescent="0.15">
      <c r="A33" s="1" t="s">
        <v>48</v>
      </c>
      <c r="B33" s="1">
        <v>173</v>
      </c>
      <c r="C33" s="1">
        <v>104.4</v>
      </c>
      <c r="D33" s="1">
        <f t="shared" si="0"/>
        <v>18061.2</v>
      </c>
      <c r="E33" s="2" t="s">
        <v>10</v>
      </c>
      <c r="F33" s="3"/>
    </row>
    <row r="34" spans="1:6" x14ac:dyDescent="0.15">
      <c r="A34" s="1" t="s">
        <v>49</v>
      </c>
      <c r="B34" s="1">
        <v>1300</v>
      </c>
      <c r="C34" s="1">
        <v>1</v>
      </c>
      <c r="D34" s="1">
        <f t="shared" si="0"/>
        <v>1300</v>
      </c>
      <c r="E34" s="2" t="s">
        <v>23</v>
      </c>
      <c r="F34" s="3"/>
    </row>
    <row r="35" spans="1:6" x14ac:dyDescent="0.15">
      <c r="A35" s="1" t="s">
        <v>50</v>
      </c>
      <c r="B35" s="1">
        <v>15000</v>
      </c>
      <c r="C35" s="1">
        <v>1</v>
      </c>
      <c r="D35" s="1">
        <f t="shared" si="0"/>
        <v>15000</v>
      </c>
      <c r="E35" s="2" t="s">
        <v>15</v>
      </c>
      <c r="F35" s="3"/>
    </row>
    <row r="36" spans="1:6" x14ac:dyDescent="0.15">
      <c r="A36" s="1" t="s">
        <v>51</v>
      </c>
      <c r="B36" s="1">
        <v>200</v>
      </c>
      <c r="C36" s="1">
        <v>12</v>
      </c>
      <c r="D36" s="1">
        <f t="shared" si="0"/>
        <v>2400</v>
      </c>
      <c r="E36" s="2" t="s">
        <v>52</v>
      </c>
      <c r="F36" s="6" t="s">
        <v>53</v>
      </c>
    </row>
    <row r="37" spans="1:6" x14ac:dyDescent="0.15">
      <c r="A37" s="1" t="s">
        <v>54</v>
      </c>
      <c r="B37" s="1">
        <v>100</v>
      </c>
      <c r="C37" s="1">
        <v>23</v>
      </c>
      <c r="D37" s="1">
        <f t="shared" si="0"/>
        <v>2300</v>
      </c>
      <c r="E37" s="2" t="s">
        <v>52</v>
      </c>
      <c r="F37" s="3">
        <f>SUM(D2:D37)</f>
        <v>795786.81039999984</v>
      </c>
    </row>
    <row r="38" spans="1:6" x14ac:dyDescent="0.15">
      <c r="A38" s="1" t="s">
        <v>55</v>
      </c>
      <c r="B38" s="1"/>
      <c r="C38" s="1"/>
      <c r="D38" s="1">
        <f>0.05*F37</f>
        <v>39789.340519999998</v>
      </c>
      <c r="E38" s="3"/>
      <c r="F38" s="3"/>
    </row>
    <row r="39" spans="1:6" x14ac:dyDescent="0.15">
      <c r="A39" s="1" t="s">
        <v>56</v>
      </c>
      <c r="B39" s="1"/>
      <c r="C39" s="1"/>
      <c r="D39" s="1">
        <f>F37*0.02889</f>
        <v>22990.280952455996</v>
      </c>
      <c r="E39" s="3"/>
      <c r="F39" s="3"/>
    </row>
    <row r="40" spans="1:6" x14ac:dyDescent="0.15">
      <c r="A40" s="1" t="s">
        <v>57</v>
      </c>
      <c r="B40" s="1"/>
      <c r="C40" s="1"/>
      <c r="D40" s="1">
        <f>0.0275*F37</f>
        <v>21884.137285999997</v>
      </c>
      <c r="E40" s="3"/>
      <c r="F40" s="3"/>
    </row>
    <row r="41" spans="1:6" x14ac:dyDescent="0.15">
      <c r="A41" s="1" t="s">
        <v>58</v>
      </c>
      <c r="B41" s="1"/>
      <c r="C41" s="1"/>
      <c r="D41" s="1">
        <f>SUM(D2:D40)</f>
        <v>880450.56915845571</v>
      </c>
      <c r="E41" s="3"/>
      <c r="F41" s="3"/>
    </row>
    <row r="42" spans="1:6" x14ac:dyDescent="0.15">
      <c r="A42" s="5" t="s">
        <v>59</v>
      </c>
      <c r="B42" s="1"/>
      <c r="C42" s="1"/>
      <c r="D42" s="1">
        <f>0.1176*D41</f>
        <v>103540.98693303439</v>
      </c>
      <c r="E42" s="3"/>
      <c r="F42" s="3"/>
    </row>
    <row r="43" spans="1:6" x14ac:dyDescent="0.15">
      <c r="A43" s="5" t="s">
        <v>60</v>
      </c>
      <c r="B43" s="1"/>
      <c r="C43" s="1"/>
      <c r="D43" s="1">
        <f>0.004*D41</f>
        <v>3521.8022766338231</v>
      </c>
      <c r="E43" s="3"/>
      <c r="F43" s="3"/>
    </row>
    <row r="44" spans="1:6" x14ac:dyDescent="0.15">
      <c r="A44" s="1" t="s">
        <v>61</v>
      </c>
      <c r="B44" s="1"/>
      <c r="C44" s="1"/>
      <c r="D44" s="1">
        <f>SUM(D41:D43)</f>
        <v>987513.35836812388</v>
      </c>
      <c r="E44" s="3"/>
      <c r="F44" s="3"/>
    </row>
  </sheetData>
  <phoneticPr fontId="2" type="noConversion"/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银江</dc:creator>
  <cp:lastModifiedBy>admin</cp:lastModifiedBy>
  <dcterms:created xsi:type="dcterms:W3CDTF">2023-04-27T08:41:50Z</dcterms:created>
  <dcterms:modified xsi:type="dcterms:W3CDTF">2023-04-27T09:10:52Z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F0908C2C137D476E9E4059DF1728F519</vt:lpwstr>
  </property>
  <property fmtid="{D5CDD505-2E9C-101B-9397-08002B2CF9AE}" pid="3" name="KSOProductBuildVer">
    <vt:lpwstr>2052-11.1.0.12763</vt:lpwstr>
  </property>
</Properties>
</file>